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https://d.docs.live.net/d0f03a374def8d2a/Bureau/PARIS/DOC REVENDEUR/affaires/"/>
    </mc:Choice>
  </mc:AlternateContent>
  <xr:revisionPtr revIDLastSave="98" documentId="13_ncr:1_{B8BC975D-EB81-4593-8337-BB904CDDB1F9}" xr6:coauthVersionLast="47" xr6:coauthVersionMax="47" xr10:uidLastSave="{CD8F4233-41A3-47E5-BE7C-183FA948B145}"/>
  <bookViews>
    <workbookView xWindow="-120" yWindow="-120" windowWidth="29040" windowHeight="15720" xr2:uid="{E6FE006C-1D65-4862-8857-582E7C155D0F}"/>
  </bookViews>
  <sheets>
    <sheet name="CLIENTS" sheetId="2" r:id="rId1"/>
    <sheet name="Feuil1" sheetId="3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4" i="2" l="1"/>
  <c r="F14" i="2" s="1"/>
  <c r="E15" i="2"/>
  <c r="F15" i="2" s="1"/>
  <c r="E8" i="2"/>
  <c r="F8" i="2" s="1"/>
  <c r="E9" i="2"/>
  <c r="F9" i="2" s="1"/>
  <c r="E10" i="2"/>
  <c r="F10" i="2" s="1"/>
  <c r="E11" i="2"/>
  <c r="F11" i="2" s="1"/>
  <c r="E12" i="2"/>
  <c r="F12" i="2" s="1"/>
  <c r="E13" i="2"/>
  <c r="F13" i="2" s="1"/>
  <c r="H13" i="2" s="1"/>
  <c r="E16" i="2"/>
  <c r="F16" i="2" s="1"/>
  <c r="E17" i="2"/>
  <c r="F17" i="2" s="1"/>
  <c r="E18" i="2"/>
  <c r="F18" i="2" s="1"/>
  <c r="E19" i="2"/>
  <c r="F19" i="2" s="1"/>
  <c r="E20" i="2"/>
  <c r="F20" i="2" s="1"/>
  <c r="E21" i="2"/>
  <c r="F21" i="2" s="1"/>
  <c r="E22" i="2"/>
  <c r="F22" i="2" s="1"/>
  <c r="E23" i="2"/>
  <c r="F23" i="2" s="1"/>
  <c r="E7" i="2"/>
  <c r="F7" i="2" s="1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7" i="2"/>
  <c r="G24" i="2" l="1"/>
  <c r="E24" i="2"/>
  <c r="H11" i="2"/>
  <c r="H12" i="2"/>
  <c r="H14" i="2"/>
  <c r="H15" i="2"/>
  <c r="H16" i="2"/>
  <c r="H17" i="2"/>
  <c r="H18" i="2"/>
  <c r="H19" i="2"/>
  <c r="H20" i="2"/>
  <c r="H21" i="2"/>
  <c r="H22" i="2"/>
  <c r="H23" i="2"/>
  <c r="H9" i="2" l="1"/>
  <c r="H10" i="2"/>
  <c r="H8" i="2" l="1"/>
  <c r="F24" i="2" l="1"/>
  <c r="H7" i="2"/>
  <c r="H24" i="2" s="1"/>
</calcChain>
</file>

<file path=xl/sharedStrings.xml><?xml version="1.0" encoding="utf-8"?>
<sst xmlns="http://schemas.openxmlformats.org/spreadsheetml/2006/main" count="67" uniqueCount="59">
  <si>
    <t>Backup</t>
  </si>
  <si>
    <t>PU HT</t>
  </si>
  <si>
    <t>Advanced Email Security Mailboxes</t>
  </si>
  <si>
    <t>Advanced Management Workloads</t>
  </si>
  <si>
    <t xml:space="preserve">Microsoft 365 Seats </t>
  </si>
  <si>
    <t>Microsoft 365 Seats</t>
  </si>
  <si>
    <t>Google Workspace Seats</t>
  </si>
  <si>
    <t xml:space="preserve"> Google Workspace Seats</t>
  </si>
  <si>
    <t>Websites</t>
  </si>
  <si>
    <t>MOIS TTC</t>
  </si>
  <si>
    <t>ANNEE TTC</t>
  </si>
  <si>
    <t>Smartphones</t>
  </si>
  <si>
    <t>PC</t>
  </si>
  <si>
    <t>Serveurs</t>
  </si>
  <si>
    <t>VM</t>
  </si>
  <si>
    <t>QUANTITE</t>
  </si>
  <si>
    <t xml:space="preserve">Mode de règlement : </t>
  </si>
  <si>
    <t>mensuel  /  annuel</t>
  </si>
  <si>
    <t>Files sync &amp; share</t>
  </si>
  <si>
    <t>Cyber Files Users</t>
  </si>
  <si>
    <t>Stokage en GO</t>
  </si>
  <si>
    <t>Prise en main</t>
  </si>
  <si>
    <t>Signature client</t>
  </si>
  <si>
    <t>Antivirus</t>
  </si>
  <si>
    <t>ANNEE HT</t>
  </si>
  <si>
    <t>MOIS HT</t>
  </si>
  <si>
    <t xml:space="preserve">Fait à                    le : </t>
  </si>
  <si>
    <t>16200 Jarnac</t>
  </si>
  <si>
    <t>tel : 06 86 82 78 06</t>
  </si>
  <si>
    <t>Siret : 47932712400059</t>
  </si>
  <si>
    <t>PROPOSITION DE TARIFS GESTION DE PARC INFORMATIQUE</t>
  </si>
  <si>
    <t>CLIENT</t>
  </si>
  <si>
    <t>NOM</t>
  </si>
  <si>
    <t>PRENOM</t>
  </si>
  <si>
    <t>ADRESSE</t>
  </si>
  <si>
    <t>CP</t>
  </si>
  <si>
    <t>VILLE</t>
  </si>
  <si>
    <t>TEL</t>
  </si>
  <si>
    <t>MAIL</t>
  </si>
  <si>
    <t xml:space="preserve">                               </t>
  </si>
  <si>
    <t>ENTREPRISE</t>
  </si>
  <si>
    <t>NOM CONTACT TECHNIQUE</t>
  </si>
  <si>
    <t>INFO REVENDEUR</t>
  </si>
  <si>
    <t>34, rue croix du lo</t>
  </si>
  <si>
    <t>Accepte la proposition de tarif</t>
  </si>
  <si>
    <t>TELEPHONE</t>
  </si>
  <si>
    <t>RG système - Monitoring</t>
  </si>
  <si>
    <t>Signature Mil Services Informatique</t>
  </si>
  <si>
    <t>PROPOSITION TARIFAIRE SUR MESURE TARIFICATION ANNUELLE</t>
  </si>
  <si>
    <t>Connection à distance client ( télé-travail) - surveillance pc - tickets</t>
  </si>
  <si>
    <t>Un devis en bonne et du forme sera réalisé lors d'un deuxième passage celui du technicien</t>
  </si>
  <si>
    <t>Go sur cloud Acronis*</t>
  </si>
  <si>
    <t>* Méthode de calcul : espace total - espace libre divisé par 3 puis multiplié par 2 plus 10 go par poste</t>
  </si>
  <si>
    <t>Security + EDR (antivirus)</t>
  </si>
  <si>
    <t>Email Security (sérurité mails)</t>
  </si>
  <si>
    <t>Management (gestion correctif  pc)</t>
  </si>
  <si>
    <t>Dépannage à distance (forfait)*</t>
  </si>
  <si>
    <t>MONITORING / SECURITE / SAUVEGARDE</t>
  </si>
  <si>
    <t xml:space="preserve">* Dépannage 1 à 10 postes 4,8 ht €/ poste - 10 à 20 postes 1,90 ht€/ poste - 20 et + forfait 456 € ht €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</si>
</sst>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[&lt;1000]0.0&quot; GB&quot;;0.00,&quot; TB&quot;"/>
    <numFmt numFmtId="165" formatCode="_-* #,##0.000\ &quot;€&quot;_-;\-* #,##0.000\ &quot;€&quot;_-;_-* &quot;-&quot;??\ &quot;€&quot;_-;_-@_-"/>
  </numFmts>
  <fonts count="1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Arial"/>
      <family val="2"/>
    </font>
    <font>
      <sz val="11"/>
      <color rgb="FF002060"/>
      <name val="Arial"/>
      <family val="2"/>
    </font>
    <font>
      <sz val="11"/>
      <name val="Arial"/>
      <family val="2"/>
    </font>
    <font>
      <sz val="10"/>
      <color theme="1"/>
      <name val="Aptos Narrow"/>
      <family val="2"/>
      <scheme val="minor"/>
    </font>
    <font>
      <b/>
      <sz val="11"/>
      <color theme="0"/>
      <name val="Arial"/>
      <family val="2"/>
      <charset val="204"/>
    </font>
    <font>
      <b/>
      <sz val="12"/>
      <color theme="1"/>
      <name val="Aptos Narrow"/>
      <family val="2"/>
      <scheme val="minor"/>
    </font>
    <font>
      <b/>
      <sz val="11"/>
      <color theme="1"/>
      <name val="Arial"/>
      <family val="2"/>
      <charset val="204"/>
    </font>
    <font>
      <u/>
      <sz val="11"/>
      <color theme="10"/>
      <name val="Aptos Narrow"/>
      <family val="2"/>
      <scheme val="minor"/>
    </font>
    <font>
      <b/>
      <sz val="13"/>
      <color theme="1"/>
      <name val="Aptos Narrow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EEF3FF"/>
        <bgColor indexed="64"/>
      </patternFill>
    </fill>
    <fill>
      <patternFill patternType="solid">
        <fgColor theme="7" tint="0.59999389629810485"/>
        <bgColor theme="4" tint="0.59999389629810485"/>
      </patternFill>
    </fill>
    <fill>
      <patternFill patternType="solid">
        <fgColor theme="7" tint="0.79998168889431442"/>
        <bgColor theme="4" tint="0.59999389629810485"/>
      </patternFill>
    </fill>
    <fill>
      <patternFill patternType="solid">
        <fgColor theme="0"/>
        <bgColor indexed="64"/>
      </patternFill>
    </fill>
    <fill>
      <patternFill patternType="solid">
        <fgColor rgb="FFECF1FF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EFF4FF"/>
        <bgColor indexed="64"/>
      </patternFill>
    </fill>
    <fill>
      <patternFill patternType="solid">
        <fgColor theme="2" tint="-9.9948118533890809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medium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theme="0"/>
      </top>
      <bottom/>
      <diagonal/>
    </border>
    <border>
      <left style="thin">
        <color indexed="64"/>
      </left>
      <right/>
      <top/>
      <bottom style="medium">
        <color theme="0"/>
      </bottom>
      <diagonal/>
    </border>
    <border>
      <left style="thin">
        <color indexed="64"/>
      </left>
      <right style="thin">
        <color theme="0"/>
      </right>
      <top style="medium">
        <color theme="0"/>
      </top>
      <bottom style="medium">
        <color theme="0"/>
      </bottom>
      <diagonal/>
    </border>
    <border>
      <left style="thin">
        <color indexed="64"/>
      </left>
      <right style="thin">
        <color theme="0"/>
      </right>
      <top style="medium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0" borderId="0" applyNumberFormat="0" applyFill="0" applyBorder="0" applyAlignment="0" applyProtection="0"/>
  </cellStyleXfs>
  <cellXfs count="82">
    <xf numFmtId="0" fontId="0" fillId="0" borderId="0" xfId="0"/>
    <xf numFmtId="0" fontId="4" fillId="2" borderId="1" xfId="0" applyFont="1" applyFill="1" applyBorder="1" applyAlignment="1" applyProtection="1">
      <alignment horizontal="right" vertical="center" indent="1"/>
      <protection hidden="1"/>
    </xf>
    <xf numFmtId="0" fontId="4" fillId="0" borderId="1" xfId="0" applyFont="1" applyBorder="1" applyAlignment="1" applyProtection="1">
      <alignment horizontal="right" vertical="center" indent="1"/>
      <protection hidden="1"/>
    </xf>
    <xf numFmtId="0" fontId="4" fillId="6" borderId="2" xfId="0" applyFont="1" applyFill="1" applyBorder="1" applyAlignment="1" applyProtection="1">
      <alignment horizontal="right" vertical="center" indent="1"/>
      <protection hidden="1"/>
    </xf>
    <xf numFmtId="0" fontId="6" fillId="5" borderId="2" xfId="0" applyFont="1" applyFill="1" applyBorder="1" applyAlignment="1" applyProtection="1">
      <alignment horizontal="right" vertical="center" indent="1"/>
      <protection hidden="1"/>
    </xf>
    <xf numFmtId="44" fontId="0" fillId="0" borderId="0" xfId="1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4" fillId="2" borderId="15" xfId="0" applyFont="1" applyFill="1" applyBorder="1" applyAlignment="1" applyProtection="1">
      <alignment horizontal="right" vertical="center" indent="1"/>
      <protection hidden="1"/>
    </xf>
    <xf numFmtId="44" fontId="3" fillId="0" borderId="9" xfId="1" applyFont="1" applyBorder="1" applyAlignment="1">
      <alignment horizontal="center"/>
    </xf>
    <xf numFmtId="0" fontId="8" fillId="7" borderId="14" xfId="0" applyFont="1" applyFill="1" applyBorder="1" applyAlignment="1">
      <alignment horizontal="center" vertical="center" wrapText="1" readingOrder="1"/>
    </xf>
    <xf numFmtId="0" fontId="8" fillId="7" borderId="18" xfId="0" applyFont="1" applyFill="1" applyBorder="1" applyAlignment="1">
      <alignment horizontal="center" vertical="center" wrapText="1" readingOrder="1"/>
    </xf>
    <xf numFmtId="0" fontId="2" fillId="7" borderId="5" xfId="0" applyFont="1" applyFill="1" applyBorder="1" applyAlignment="1">
      <alignment horizontal="center"/>
    </xf>
    <xf numFmtId="44" fontId="3" fillId="0" borderId="2" xfId="1" applyFont="1" applyBorder="1" applyAlignment="1">
      <alignment horizontal="left"/>
    </xf>
    <xf numFmtId="44" fontId="3" fillId="0" borderId="11" xfId="1" applyFont="1" applyBorder="1" applyAlignment="1">
      <alignment horizontal="left"/>
    </xf>
    <xf numFmtId="44" fontId="0" fillId="0" borderId="0" xfId="0" applyNumberFormat="1"/>
    <xf numFmtId="0" fontId="10" fillId="5" borderId="7" xfId="0" applyFont="1" applyFill="1" applyBorder="1" applyAlignment="1">
      <alignment horizontal="center" vertical="center" wrapText="1" readingOrder="1"/>
    </xf>
    <xf numFmtId="0" fontId="6" fillId="5" borderId="7" xfId="0" applyFont="1" applyFill="1" applyBorder="1" applyAlignment="1" applyProtection="1">
      <alignment horizontal="center" vertical="center"/>
      <protection hidden="1"/>
    </xf>
    <xf numFmtId="0" fontId="9" fillId="0" borderId="0" xfId="0" applyFont="1" applyAlignment="1">
      <alignment horizontal="center"/>
    </xf>
    <xf numFmtId="0" fontId="8" fillId="7" borderId="16" xfId="0" applyFont="1" applyFill="1" applyBorder="1" applyAlignment="1">
      <alignment horizontal="center" vertical="center" wrapText="1" readingOrder="1"/>
    </xf>
    <xf numFmtId="0" fontId="6" fillId="5" borderId="3" xfId="2" applyFont="1" applyFill="1" applyBorder="1" applyAlignment="1" applyProtection="1">
      <alignment horizontal="right" vertical="center" indent="1"/>
      <protection hidden="1"/>
    </xf>
    <xf numFmtId="0" fontId="4" fillId="8" borderId="21" xfId="0" applyFont="1" applyFill="1" applyBorder="1" applyAlignment="1" applyProtection="1">
      <alignment horizontal="right" vertical="center" indent="1"/>
      <protection hidden="1"/>
    </xf>
    <xf numFmtId="0" fontId="8" fillId="7" borderId="19" xfId="0" applyFont="1" applyFill="1" applyBorder="1" applyAlignment="1">
      <alignment horizontal="center" vertical="center" wrapText="1" readingOrder="1"/>
    </xf>
    <xf numFmtId="0" fontId="4" fillId="2" borderId="5" xfId="0" applyFont="1" applyFill="1" applyBorder="1" applyAlignment="1" applyProtection="1">
      <alignment horizontal="right" vertical="center" indent="1"/>
      <protection hidden="1"/>
    </xf>
    <xf numFmtId="0" fontId="6" fillId="5" borderId="0" xfId="0" applyFont="1" applyFill="1" applyAlignment="1" applyProtection="1">
      <alignment horizontal="center" vertical="center"/>
      <protection hidden="1"/>
    </xf>
    <xf numFmtId="44" fontId="2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 wrapText="1" readingOrder="1"/>
    </xf>
    <xf numFmtId="44" fontId="2" fillId="7" borderId="5" xfId="1" applyFont="1" applyFill="1" applyBorder="1" applyAlignment="1" applyProtection="1">
      <alignment horizontal="center"/>
      <protection locked="0"/>
    </xf>
    <xf numFmtId="0" fontId="2" fillId="7" borderId="5" xfId="0" applyFont="1" applyFill="1" applyBorder="1" applyAlignment="1" applyProtection="1">
      <alignment horizontal="center"/>
      <protection locked="0"/>
    </xf>
    <xf numFmtId="1" fontId="5" fillId="3" borderId="6" xfId="0" applyNumberFormat="1" applyFont="1" applyFill="1" applyBorder="1" applyAlignment="1">
      <alignment horizontal="center" vertical="center"/>
    </xf>
    <xf numFmtId="1" fontId="5" fillId="4" borderId="6" xfId="0" applyNumberFormat="1" applyFont="1" applyFill="1" applyBorder="1" applyAlignment="1">
      <alignment horizontal="center" vertical="center"/>
    </xf>
    <xf numFmtId="1" fontId="5" fillId="3" borderId="5" xfId="0" applyNumberFormat="1" applyFont="1" applyFill="1" applyBorder="1" applyAlignment="1">
      <alignment horizontal="center" vertical="center"/>
    </xf>
    <xf numFmtId="1" fontId="5" fillId="4" borderId="5" xfId="0" applyNumberFormat="1" applyFont="1" applyFill="1" applyBorder="1" applyAlignment="1">
      <alignment horizontal="center" vertical="center"/>
    </xf>
    <xf numFmtId="164" fontId="5" fillId="3" borderId="5" xfId="0" applyNumberFormat="1" applyFont="1" applyFill="1" applyBorder="1" applyAlignment="1">
      <alignment horizontal="center" vertical="center"/>
    </xf>
    <xf numFmtId="44" fontId="0" fillId="0" borderId="5" xfId="1" applyFont="1" applyBorder="1" applyAlignment="1" applyProtection="1">
      <alignment horizontal="left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5" xfId="0" applyNumberFormat="1" applyBorder="1" applyAlignment="1">
      <alignment horizontal="left" vertical="center"/>
    </xf>
    <xf numFmtId="44" fontId="0" fillId="0" borderId="0" xfId="1" applyFont="1" applyAlignment="1" applyProtection="1">
      <alignment horizontal="center"/>
    </xf>
    <xf numFmtId="44" fontId="2" fillId="7" borderId="9" xfId="0" applyNumberFormat="1" applyFont="1" applyFill="1" applyBorder="1" applyAlignment="1">
      <alignment horizontal="center" vertical="center"/>
    </xf>
    <xf numFmtId="165" fontId="0" fillId="0" borderId="5" xfId="1" applyNumberFormat="1" applyFont="1" applyBorder="1" applyAlignment="1" applyProtection="1">
      <alignment horizontal="center" vertical="center"/>
    </xf>
    <xf numFmtId="0" fontId="10" fillId="5" borderId="0" xfId="0" applyFont="1" applyFill="1" applyAlignment="1">
      <alignment vertical="center" wrapText="1" readingOrder="1"/>
    </xf>
    <xf numFmtId="0" fontId="0" fillId="0" borderId="0" xfId="0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2" borderId="2" xfId="0" applyFont="1" applyFill="1" applyBorder="1" applyAlignment="1" applyProtection="1">
      <alignment horizontal="right" vertical="center" wrapText="1" indent="1"/>
      <protection hidden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44" fontId="7" fillId="0" borderId="7" xfId="1" applyFont="1" applyBorder="1" applyAlignment="1">
      <alignment horizontal="center" vertical="center"/>
    </xf>
    <xf numFmtId="44" fontId="7" fillId="0" borderId="0" xfId="1" applyFont="1" applyAlignment="1">
      <alignment horizontal="center" vertical="center"/>
    </xf>
    <xf numFmtId="44" fontId="3" fillId="0" borderId="4" xfId="1" applyFont="1" applyBorder="1" applyAlignment="1">
      <alignment horizontal="center" vertical="center"/>
    </xf>
    <xf numFmtId="44" fontId="3" fillId="0" borderId="3" xfId="1" applyFont="1" applyBorder="1" applyAlignment="1">
      <alignment horizontal="center" vertical="center"/>
    </xf>
    <xf numFmtId="44" fontId="3" fillId="0" borderId="12" xfId="1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44" fontId="3" fillId="0" borderId="5" xfId="1" applyFont="1" applyBorder="1" applyAlignment="1">
      <alignment horizontal="center" vertical="top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8" fillId="7" borderId="19" xfId="0" applyFont="1" applyFill="1" applyBorder="1" applyAlignment="1">
      <alignment horizontal="center" vertical="center" wrapText="1" readingOrder="1"/>
    </xf>
    <xf numFmtId="0" fontId="8" fillId="7" borderId="20" xfId="0" applyFont="1" applyFill="1" applyBorder="1" applyAlignment="1">
      <alignment horizontal="center" vertical="center" wrapText="1" readingOrder="1"/>
    </xf>
    <xf numFmtId="44" fontId="3" fillId="0" borderId="10" xfId="1" applyFont="1" applyBorder="1" applyAlignment="1">
      <alignment horizontal="center"/>
    </xf>
    <xf numFmtId="44" fontId="3" fillId="0" borderId="7" xfId="1" applyFont="1" applyBorder="1" applyAlignment="1">
      <alignment horizontal="center"/>
    </xf>
    <xf numFmtId="0" fontId="8" fillId="7" borderId="16" xfId="0" applyFont="1" applyFill="1" applyBorder="1" applyAlignment="1">
      <alignment horizontal="center" vertical="center" wrapText="1" readingOrder="1"/>
    </xf>
    <xf numFmtId="0" fontId="8" fillId="7" borderId="17" xfId="0" applyFont="1" applyFill="1" applyBorder="1" applyAlignment="1">
      <alignment horizontal="center" vertical="center" wrapText="1" readingOrder="1"/>
    </xf>
    <xf numFmtId="0" fontId="9" fillId="0" borderId="0" xfId="0" applyFont="1" applyAlignment="1">
      <alignment horizontal="center"/>
    </xf>
    <xf numFmtId="0" fontId="10" fillId="5" borderId="8" xfId="0" applyFont="1" applyFill="1" applyBorder="1" applyAlignment="1">
      <alignment horizontal="center" vertical="center" wrapText="1" readingOrder="1"/>
    </xf>
    <xf numFmtId="0" fontId="10" fillId="5" borderId="0" xfId="0" applyFont="1" applyFill="1" applyAlignment="1">
      <alignment horizontal="center" vertical="center" wrapText="1" readingOrder="1"/>
    </xf>
    <xf numFmtId="0" fontId="12" fillId="0" borderId="6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23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12" fillId="9" borderId="6" xfId="0" applyFont="1" applyFill="1" applyBorder="1" applyAlignment="1">
      <alignment horizontal="center" vertical="center"/>
    </xf>
    <xf numFmtId="0" fontId="12" fillId="9" borderId="22" xfId="0" applyFont="1" applyFill="1" applyBorder="1" applyAlignment="1">
      <alignment horizontal="center" vertical="center"/>
    </xf>
    <xf numFmtId="0" fontId="12" fillId="9" borderId="23" xfId="0" applyFont="1" applyFill="1" applyBorder="1" applyAlignment="1">
      <alignment horizontal="center" vertical="center"/>
    </xf>
    <xf numFmtId="0" fontId="12" fillId="9" borderId="5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</cellXfs>
  <cellStyles count="3">
    <cellStyle name="Hyperlink 2" xfId="2" xr:uid="{BE77F789-9D9B-4D11-B643-BDA10849D809}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182880</xdr:colOff>
      <xdr:row>0</xdr:row>
      <xdr:rowOff>7620</xdr:rowOff>
    </xdr:from>
    <xdr:to>
      <xdr:col>7</xdr:col>
      <xdr:colOff>728014</xdr:colOff>
      <xdr:row>2</xdr:row>
      <xdr:rowOff>152400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62DAC7EC-BE65-9F2A-4587-BC219B8CD5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65820" y="7620"/>
          <a:ext cx="545134" cy="541020"/>
        </a:xfrm>
        <a:prstGeom prst="rect">
          <a:avLst/>
        </a:prstGeom>
      </xdr:spPr>
    </xdr:pic>
    <xdr:clientData/>
  </xdr:twoCellAnchor>
  <xdr:twoCellAnchor editAs="oneCell">
    <xdr:from>
      <xdr:col>5</xdr:col>
      <xdr:colOff>95250</xdr:colOff>
      <xdr:row>0</xdr:row>
      <xdr:rowOff>0</xdr:rowOff>
    </xdr:from>
    <xdr:to>
      <xdr:col>5</xdr:col>
      <xdr:colOff>638175</xdr:colOff>
      <xdr:row>2</xdr:row>
      <xdr:rowOff>142875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127AAF24-2265-5364-2030-A6DD6315E6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0975" y="0"/>
          <a:ext cx="542925" cy="542925"/>
        </a:xfrm>
        <a:prstGeom prst="rect">
          <a:avLst/>
        </a:prstGeom>
      </xdr:spPr>
    </xdr:pic>
    <xdr:clientData/>
  </xdr:twoCellAnchor>
  <xdr:twoCellAnchor editAs="oneCell">
    <xdr:from>
      <xdr:col>0</xdr:col>
      <xdr:colOff>390526</xdr:colOff>
      <xdr:row>0</xdr:row>
      <xdr:rowOff>0</xdr:rowOff>
    </xdr:from>
    <xdr:to>
      <xdr:col>0</xdr:col>
      <xdr:colOff>1495425</xdr:colOff>
      <xdr:row>5</xdr:row>
      <xdr:rowOff>152399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6B463A62-4A34-59F5-245F-12A275E676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0526" y="0"/>
          <a:ext cx="1104899" cy="110489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158750</xdr:colOff>
      <xdr:row>0</xdr:row>
      <xdr:rowOff>0</xdr:rowOff>
    </xdr:from>
    <xdr:to>
      <xdr:col>2</xdr:col>
      <xdr:colOff>252942</xdr:colOff>
      <xdr:row>5</xdr:row>
      <xdr:rowOff>143934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58C38E6-81EA-4646-B8B9-EF85B1CCE1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58750" y="0"/>
          <a:ext cx="1618192" cy="109643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A4F298-5F31-424A-8E21-DF0CAC58CDC6}">
  <dimension ref="A1:M34"/>
  <sheetViews>
    <sheetView tabSelected="1" workbookViewId="0">
      <selection activeCell="C24" sqref="C24"/>
    </sheetView>
  </sheetViews>
  <sheetFormatPr baseColWidth="10" defaultRowHeight="15" x14ac:dyDescent="0.25"/>
  <cols>
    <col min="1" max="1" width="35.140625" customWidth="1"/>
    <col min="2" max="2" width="39" customWidth="1"/>
    <col min="3" max="3" width="10.7109375" style="6" customWidth="1"/>
    <col min="4" max="4" width="10.5703125" style="5" customWidth="1"/>
    <col min="5" max="5" width="10.7109375" style="5" customWidth="1"/>
    <col min="6" max="6" width="11.85546875" style="7" customWidth="1"/>
    <col min="7" max="7" width="10.5703125" style="7" customWidth="1"/>
    <col min="8" max="8" width="13.28515625" style="7" customWidth="1"/>
  </cols>
  <sheetData>
    <row r="1" spans="1:8" ht="15.75" x14ac:dyDescent="0.25">
      <c r="A1" s="7"/>
      <c r="B1" s="52" t="s">
        <v>57</v>
      </c>
      <c r="C1" s="52"/>
      <c r="D1" s="52"/>
      <c r="E1" s="52"/>
      <c r="F1" s="26"/>
      <c r="G1" s="26"/>
      <c r="H1" s="26"/>
    </row>
    <row r="2" spans="1:8" ht="15.75" x14ac:dyDescent="0.25">
      <c r="A2" s="7"/>
      <c r="B2" s="52" t="s">
        <v>48</v>
      </c>
      <c r="C2" s="52"/>
      <c r="D2" s="52"/>
      <c r="E2" s="52"/>
      <c r="F2" s="26"/>
      <c r="G2" s="26"/>
      <c r="H2" s="26"/>
    </row>
    <row r="3" spans="1:8" ht="15.75" x14ac:dyDescent="0.25">
      <c r="B3" s="69"/>
      <c r="C3" s="69"/>
      <c r="D3" s="69"/>
      <c r="E3" s="69"/>
      <c r="F3" s="18"/>
      <c r="G3" s="18"/>
      <c r="H3" s="18"/>
    </row>
    <row r="4" spans="1:8" ht="15.75" x14ac:dyDescent="0.25">
      <c r="B4" s="50"/>
      <c r="C4" s="53"/>
      <c r="D4" s="53"/>
      <c r="E4" s="53"/>
      <c r="F4" s="18"/>
      <c r="G4" s="18"/>
      <c r="H4" s="18"/>
    </row>
    <row r="5" spans="1:8" ht="12" customHeight="1" x14ac:dyDescent="0.25"/>
    <row r="6" spans="1:8" x14ac:dyDescent="0.25">
      <c r="A6" s="61"/>
      <c r="B6" s="62"/>
      <c r="C6" s="12" t="s">
        <v>15</v>
      </c>
      <c r="D6" s="28" t="s">
        <v>1</v>
      </c>
      <c r="E6" s="28" t="s">
        <v>25</v>
      </c>
      <c r="F6" s="29" t="s">
        <v>9</v>
      </c>
      <c r="G6" s="29" t="s">
        <v>24</v>
      </c>
      <c r="H6" s="29" t="s">
        <v>10</v>
      </c>
    </row>
    <row r="7" spans="1:8" ht="15.75" thickBot="1" x14ac:dyDescent="0.3">
      <c r="A7" s="10" t="s">
        <v>53</v>
      </c>
      <c r="B7" s="8" t="s">
        <v>23</v>
      </c>
      <c r="C7" s="30">
        <v>7</v>
      </c>
      <c r="D7" s="35">
        <v>1.65</v>
      </c>
      <c r="E7" s="36">
        <f>C7*D7</f>
        <v>11.549999999999999</v>
      </c>
      <c r="F7" s="37">
        <f>E7+(E7*20/100)</f>
        <v>13.86</v>
      </c>
      <c r="G7" s="37">
        <f>(D7*C7)*12</f>
        <v>138.6</v>
      </c>
      <c r="H7" s="37">
        <f>F7*12</f>
        <v>166.32</v>
      </c>
    </row>
    <row r="8" spans="1:8" ht="15.75" thickBot="1" x14ac:dyDescent="0.3">
      <c r="A8" s="19" t="s">
        <v>54</v>
      </c>
      <c r="B8" s="2" t="s">
        <v>2</v>
      </c>
      <c r="C8" s="31">
        <v>6</v>
      </c>
      <c r="D8" s="35">
        <v>2.68</v>
      </c>
      <c r="E8" s="36">
        <f t="shared" ref="E8:E23" si="0">C8*D8</f>
        <v>16.080000000000002</v>
      </c>
      <c r="F8" s="37">
        <f t="shared" ref="F8:F23" si="1">E8+(E8*20/100)</f>
        <v>19.296000000000003</v>
      </c>
      <c r="G8" s="37">
        <f t="shared" ref="G8:G23" si="2">(D8*C8)*12</f>
        <v>192.96000000000004</v>
      </c>
      <c r="H8" s="37">
        <f t="shared" ref="H8:H23" si="3">F8*12</f>
        <v>231.55200000000002</v>
      </c>
    </row>
    <row r="9" spans="1:8" x14ac:dyDescent="0.25">
      <c r="A9" s="67" t="s">
        <v>18</v>
      </c>
      <c r="B9" s="20" t="s">
        <v>19</v>
      </c>
      <c r="C9" s="30"/>
      <c r="D9" s="35">
        <v>2</v>
      </c>
      <c r="E9" s="36">
        <f t="shared" si="0"/>
        <v>0</v>
      </c>
      <c r="F9" s="37">
        <f t="shared" si="1"/>
        <v>0</v>
      </c>
      <c r="G9" s="37">
        <f t="shared" si="2"/>
        <v>0</v>
      </c>
      <c r="H9" s="37">
        <f t="shared" si="3"/>
        <v>0</v>
      </c>
    </row>
    <row r="10" spans="1:8" ht="15.75" thickBot="1" x14ac:dyDescent="0.3">
      <c r="A10" s="68"/>
      <c r="B10" s="21" t="s">
        <v>20</v>
      </c>
      <c r="C10" s="30"/>
      <c r="D10" s="35">
        <v>0.06</v>
      </c>
      <c r="E10" s="36">
        <f t="shared" si="0"/>
        <v>0</v>
      </c>
      <c r="F10" s="37">
        <f t="shared" si="1"/>
        <v>0</v>
      </c>
      <c r="G10" s="37">
        <f t="shared" si="2"/>
        <v>0</v>
      </c>
      <c r="H10" s="37">
        <f t="shared" si="3"/>
        <v>0</v>
      </c>
    </row>
    <row r="11" spans="1:8" ht="30.75" thickBot="1" x14ac:dyDescent="0.3">
      <c r="A11" s="11" t="s">
        <v>55</v>
      </c>
      <c r="B11" s="1" t="s">
        <v>3</v>
      </c>
      <c r="C11" s="32">
        <v>7</v>
      </c>
      <c r="D11" s="35">
        <v>2.59</v>
      </c>
      <c r="E11" s="36">
        <f t="shared" si="0"/>
        <v>18.13</v>
      </c>
      <c r="F11" s="37">
        <f t="shared" si="1"/>
        <v>21.756</v>
      </c>
      <c r="G11" s="37">
        <f t="shared" si="2"/>
        <v>217.56</v>
      </c>
      <c r="H11" s="37">
        <f t="shared" si="3"/>
        <v>261.072</v>
      </c>
    </row>
    <row r="12" spans="1:8" ht="29.25" thickBot="1" x14ac:dyDescent="0.3">
      <c r="A12" s="22" t="s">
        <v>46</v>
      </c>
      <c r="B12" s="51" t="s">
        <v>49</v>
      </c>
      <c r="C12" s="32">
        <v>7</v>
      </c>
      <c r="D12" s="35">
        <v>1.98</v>
      </c>
      <c r="E12" s="36">
        <f t="shared" si="0"/>
        <v>13.86</v>
      </c>
      <c r="F12" s="37">
        <f t="shared" si="1"/>
        <v>16.631999999999998</v>
      </c>
      <c r="G12" s="37">
        <f t="shared" si="2"/>
        <v>166.32</v>
      </c>
      <c r="H12" s="37">
        <f t="shared" si="3"/>
        <v>199.58399999999997</v>
      </c>
    </row>
    <row r="13" spans="1:8" ht="15.75" thickBot="1" x14ac:dyDescent="0.3">
      <c r="A13" s="22" t="s">
        <v>21</v>
      </c>
      <c r="B13" s="23" t="s">
        <v>56</v>
      </c>
      <c r="C13" s="32">
        <v>7</v>
      </c>
      <c r="D13" s="35">
        <v>4.8</v>
      </c>
      <c r="E13" s="36">
        <f t="shared" si="0"/>
        <v>33.6</v>
      </c>
      <c r="F13" s="37">
        <f t="shared" si="1"/>
        <v>40.32</v>
      </c>
      <c r="G13" s="37">
        <f t="shared" si="2"/>
        <v>403.20000000000005</v>
      </c>
      <c r="H13" s="37">
        <f t="shared" si="3"/>
        <v>483.84000000000003</v>
      </c>
    </row>
    <row r="14" spans="1:8" x14ac:dyDescent="0.25">
      <c r="A14" s="63" t="s">
        <v>0</v>
      </c>
      <c r="B14" s="3" t="s">
        <v>13</v>
      </c>
      <c r="C14" s="32">
        <v>1</v>
      </c>
      <c r="D14" s="35">
        <v>25.9</v>
      </c>
      <c r="E14" s="36">
        <f t="shared" si="0"/>
        <v>25.9</v>
      </c>
      <c r="F14" s="37">
        <f t="shared" si="1"/>
        <v>31.08</v>
      </c>
      <c r="G14" s="37">
        <f t="shared" si="2"/>
        <v>310.79999999999995</v>
      </c>
      <c r="H14" s="37">
        <f t="shared" si="3"/>
        <v>372.96</v>
      </c>
    </row>
    <row r="15" spans="1:8" x14ac:dyDescent="0.25">
      <c r="A15" s="64"/>
      <c r="B15" s="3" t="s">
        <v>14</v>
      </c>
      <c r="C15" s="32"/>
      <c r="D15" s="35">
        <v>8.6</v>
      </c>
      <c r="E15" s="36">
        <f t="shared" si="0"/>
        <v>0</v>
      </c>
      <c r="F15" s="37">
        <f t="shared" si="1"/>
        <v>0</v>
      </c>
      <c r="G15" s="37">
        <f t="shared" si="2"/>
        <v>0</v>
      </c>
      <c r="H15" s="37">
        <f t="shared" si="3"/>
        <v>0</v>
      </c>
    </row>
    <row r="16" spans="1:8" x14ac:dyDescent="0.25">
      <c r="A16" s="64"/>
      <c r="B16" s="3" t="s">
        <v>12</v>
      </c>
      <c r="C16" s="32">
        <v>6</v>
      </c>
      <c r="D16" s="35">
        <v>4.4000000000000004</v>
      </c>
      <c r="E16" s="36">
        <f t="shared" si="0"/>
        <v>26.400000000000002</v>
      </c>
      <c r="F16" s="37">
        <f t="shared" si="1"/>
        <v>31.680000000000003</v>
      </c>
      <c r="G16" s="37">
        <f t="shared" si="2"/>
        <v>316.8</v>
      </c>
      <c r="H16" s="37">
        <f t="shared" si="3"/>
        <v>380.16</v>
      </c>
    </row>
    <row r="17" spans="1:13" x14ac:dyDescent="0.25">
      <c r="A17" s="64"/>
      <c r="B17" s="3" t="s">
        <v>4</v>
      </c>
      <c r="C17" s="32"/>
      <c r="D17" s="35">
        <v>3.3</v>
      </c>
      <c r="E17" s="36">
        <f t="shared" si="0"/>
        <v>0</v>
      </c>
      <c r="F17" s="37">
        <f t="shared" si="1"/>
        <v>0</v>
      </c>
      <c r="G17" s="37">
        <f t="shared" si="2"/>
        <v>0</v>
      </c>
      <c r="H17" s="37">
        <f t="shared" si="3"/>
        <v>0</v>
      </c>
      <c r="M17" s="15"/>
    </row>
    <row r="18" spans="1:13" x14ac:dyDescent="0.25">
      <c r="A18" s="64"/>
      <c r="B18" s="4" t="s">
        <v>5</v>
      </c>
      <c r="C18" s="33"/>
      <c r="D18" s="35">
        <v>2.15</v>
      </c>
      <c r="E18" s="36">
        <f t="shared" si="0"/>
        <v>0</v>
      </c>
      <c r="F18" s="37">
        <f t="shared" si="1"/>
        <v>0</v>
      </c>
      <c r="G18" s="37">
        <f t="shared" si="2"/>
        <v>0</v>
      </c>
      <c r="H18" s="37">
        <f t="shared" si="3"/>
        <v>0</v>
      </c>
    </row>
    <row r="19" spans="1:13" x14ac:dyDescent="0.25">
      <c r="A19" s="64"/>
      <c r="B19" s="3" t="s">
        <v>6</v>
      </c>
      <c r="C19" s="32"/>
      <c r="D19" s="35">
        <v>3.3</v>
      </c>
      <c r="E19" s="36">
        <f t="shared" si="0"/>
        <v>0</v>
      </c>
      <c r="F19" s="37">
        <f t="shared" si="1"/>
        <v>0</v>
      </c>
      <c r="G19" s="37">
        <f t="shared" si="2"/>
        <v>0</v>
      </c>
      <c r="H19" s="37">
        <f t="shared" si="3"/>
        <v>0</v>
      </c>
    </row>
    <row r="20" spans="1:13" x14ac:dyDescent="0.25">
      <c r="A20" s="64"/>
      <c r="B20" s="4" t="s">
        <v>7</v>
      </c>
      <c r="C20" s="33"/>
      <c r="D20" s="35">
        <v>2.15</v>
      </c>
      <c r="E20" s="36">
        <f t="shared" si="0"/>
        <v>0</v>
      </c>
      <c r="F20" s="37">
        <f t="shared" si="1"/>
        <v>0</v>
      </c>
      <c r="G20" s="37">
        <f t="shared" si="2"/>
        <v>0</v>
      </c>
      <c r="H20" s="37">
        <f t="shared" si="3"/>
        <v>0</v>
      </c>
    </row>
    <row r="21" spans="1:13" x14ac:dyDescent="0.25">
      <c r="A21" s="64"/>
      <c r="B21" s="3" t="s">
        <v>11</v>
      </c>
      <c r="C21" s="32"/>
      <c r="D21" s="35">
        <v>1.5</v>
      </c>
      <c r="E21" s="36">
        <f t="shared" si="0"/>
        <v>0</v>
      </c>
      <c r="F21" s="37">
        <f t="shared" si="1"/>
        <v>0</v>
      </c>
      <c r="G21" s="37">
        <f t="shared" si="2"/>
        <v>0</v>
      </c>
      <c r="H21" s="37">
        <f t="shared" si="3"/>
        <v>0</v>
      </c>
      <c r="M21" s="15"/>
    </row>
    <row r="22" spans="1:13" x14ac:dyDescent="0.25">
      <c r="A22" s="64"/>
      <c r="B22" s="4" t="s">
        <v>8</v>
      </c>
      <c r="C22" s="33"/>
      <c r="D22" s="35">
        <v>2.25</v>
      </c>
      <c r="E22" s="36">
        <f t="shared" si="0"/>
        <v>0</v>
      </c>
      <c r="F22" s="37">
        <f t="shared" si="1"/>
        <v>0</v>
      </c>
      <c r="G22" s="37">
        <f t="shared" si="2"/>
        <v>0</v>
      </c>
      <c r="H22" s="37">
        <f t="shared" si="3"/>
        <v>0</v>
      </c>
      <c r="K22" s="15"/>
    </row>
    <row r="23" spans="1:13" x14ac:dyDescent="0.25">
      <c r="A23" s="64"/>
      <c r="B23" s="3" t="s">
        <v>51</v>
      </c>
      <c r="C23" s="34">
        <v>1800</v>
      </c>
      <c r="D23" s="40">
        <v>7.3999999999999996E-2</v>
      </c>
      <c r="E23" s="36">
        <f t="shared" si="0"/>
        <v>133.19999999999999</v>
      </c>
      <c r="F23" s="37">
        <f t="shared" si="1"/>
        <v>159.83999999999997</v>
      </c>
      <c r="G23" s="37">
        <f t="shared" si="2"/>
        <v>1598.3999999999999</v>
      </c>
      <c r="H23" s="37">
        <f t="shared" si="3"/>
        <v>1918.0799999999997</v>
      </c>
      <c r="K23" s="15"/>
    </row>
    <row r="24" spans="1:13" x14ac:dyDescent="0.25">
      <c r="A24" s="16" t="s">
        <v>16</v>
      </c>
      <c r="B24" s="17" t="s">
        <v>17</v>
      </c>
      <c r="D24" s="38"/>
      <c r="E24" s="39">
        <f>SUM(E7:E23)</f>
        <v>278.72000000000003</v>
      </c>
      <c r="F24" s="39">
        <f>SUM(F7:F23)</f>
        <v>334.464</v>
      </c>
      <c r="G24" s="39">
        <f t="shared" ref="G24:H24" si="4">SUM(G7:G23)</f>
        <v>3344.64</v>
      </c>
      <c r="H24" s="39">
        <f t="shared" si="4"/>
        <v>4013.5679999999993</v>
      </c>
    </row>
    <row r="25" spans="1:13" x14ac:dyDescent="0.25">
      <c r="A25" s="27"/>
      <c r="B25" s="24"/>
      <c r="F25" s="25"/>
      <c r="G25" s="25"/>
      <c r="H25" s="25"/>
    </row>
    <row r="26" spans="1:13" x14ac:dyDescent="0.25">
      <c r="A26" s="71" t="s">
        <v>58</v>
      </c>
      <c r="B26" s="71"/>
      <c r="C26" s="71"/>
      <c r="D26" s="71"/>
      <c r="E26" s="71"/>
      <c r="F26" s="71"/>
      <c r="G26" s="71"/>
      <c r="H26" s="71"/>
    </row>
    <row r="27" spans="1:13" ht="27.6" customHeight="1" x14ac:dyDescent="0.25">
      <c r="A27" s="71" t="s">
        <v>52</v>
      </c>
      <c r="B27" s="71"/>
      <c r="C27" s="71"/>
      <c r="D27" s="71"/>
      <c r="E27" s="71"/>
      <c r="F27" s="71"/>
      <c r="G27" s="71"/>
      <c r="H27" s="71"/>
    </row>
    <row r="28" spans="1:13" ht="5.45" customHeight="1" x14ac:dyDescent="0.25">
      <c r="A28" s="41"/>
      <c r="B28" s="41"/>
      <c r="C28" s="41"/>
      <c r="D28" s="41"/>
      <c r="E28" s="41"/>
      <c r="F28" s="41"/>
      <c r="G28" s="41"/>
      <c r="H28" s="41"/>
    </row>
    <row r="29" spans="1:13" x14ac:dyDescent="0.25">
      <c r="A29" s="70" t="s">
        <v>50</v>
      </c>
      <c r="B29" s="70"/>
      <c r="C29" s="70"/>
      <c r="D29" s="70"/>
      <c r="E29" s="70"/>
      <c r="F29" s="70"/>
      <c r="G29" s="70"/>
      <c r="H29" s="70"/>
    </row>
    <row r="30" spans="1:13" x14ac:dyDescent="0.25">
      <c r="A30" s="9"/>
      <c r="B30" s="65" t="s">
        <v>22</v>
      </c>
      <c r="C30" s="66"/>
      <c r="D30" s="60" t="s">
        <v>47</v>
      </c>
      <c r="E30" s="60"/>
      <c r="F30" s="60"/>
      <c r="G30" s="60"/>
      <c r="H30" s="60"/>
    </row>
    <row r="31" spans="1:13" x14ac:dyDescent="0.25">
      <c r="A31" s="13" t="s">
        <v>26</v>
      </c>
      <c r="B31" s="56"/>
      <c r="C31" s="57"/>
      <c r="D31" s="60"/>
      <c r="E31" s="60"/>
      <c r="F31" s="60"/>
      <c r="G31" s="60"/>
      <c r="H31" s="60"/>
    </row>
    <row r="32" spans="1:13" x14ac:dyDescent="0.25">
      <c r="A32" s="14" t="s">
        <v>44</v>
      </c>
      <c r="B32" s="58"/>
      <c r="C32" s="59"/>
      <c r="D32" s="60"/>
      <c r="E32" s="60"/>
      <c r="F32" s="60"/>
      <c r="G32" s="60"/>
      <c r="H32" s="60"/>
    </row>
    <row r="33" spans="1:8" x14ac:dyDescent="0.25">
      <c r="A33" s="54"/>
      <c r="B33" s="54"/>
      <c r="C33" s="54"/>
      <c r="D33" s="54"/>
      <c r="E33" s="54"/>
      <c r="F33" s="54"/>
      <c r="G33" s="54"/>
      <c r="H33" s="54"/>
    </row>
    <row r="34" spans="1:8" x14ac:dyDescent="0.25">
      <c r="A34" s="55"/>
      <c r="B34" s="55"/>
      <c r="C34" s="55"/>
      <c r="D34" s="55"/>
      <c r="E34" s="55"/>
      <c r="F34" s="55"/>
      <c r="G34" s="55"/>
      <c r="H34" s="55"/>
    </row>
  </sheetData>
  <sheetProtection formatCells="0" formatColumns="0" formatRows="0" insertColumns="0" insertRows="0" insertHyperlinks="0" deleteColumns="0" deleteRows="0" sort="0" autoFilter="0" pivotTables="0"/>
  <mergeCells count="14">
    <mergeCell ref="B1:E1"/>
    <mergeCell ref="B2:E2"/>
    <mergeCell ref="C4:E4"/>
    <mergeCell ref="A33:H34"/>
    <mergeCell ref="B31:C32"/>
    <mergeCell ref="D30:H32"/>
    <mergeCell ref="A6:B6"/>
    <mergeCell ref="A14:A23"/>
    <mergeCell ref="B30:C30"/>
    <mergeCell ref="A9:A10"/>
    <mergeCell ref="B3:E3"/>
    <mergeCell ref="A29:H29"/>
    <mergeCell ref="A27:H27"/>
    <mergeCell ref="A26:H26"/>
  </mergeCells>
  <dataValidations count="2">
    <dataValidation allowBlank="1" showErrorMessage="1" prompt="At Acronis Datacenter and/or Azure/Google storage managed by Acronis " sqref="B9" xr:uid="{630A9E89-6485-4B5C-90EB-03B0B9CABA02}"/>
    <dataValidation allowBlank="1" showErrorMessage="1" promptTitle="Service Provider Hosted Storage" prompt="Storage hosted on Service Provider Datacenter or Public Cloud managed by Service Provider (Azure, AWS, etc.)" sqref="B9:B10" xr:uid="{56CACE98-FCAE-46C9-B708-FE88F13C2527}"/>
  </dataValidations>
  <pageMargins left="0.23622047244094491" right="0.23622047244094491" top="0.35433070866141736" bottom="0.35433070866141736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81E948-3D50-4B31-A143-1430E8EB9BD8}">
  <dimension ref="A1:H23"/>
  <sheetViews>
    <sheetView workbookViewId="0">
      <selection activeCell="J19" sqref="J19"/>
    </sheetView>
  </sheetViews>
  <sheetFormatPr baseColWidth="10" defaultRowHeight="15" x14ac:dyDescent="0.25"/>
  <cols>
    <col min="3" max="3" width="9.7109375" customWidth="1"/>
    <col min="4" max="4" width="9.28515625" customWidth="1"/>
    <col min="7" max="7" width="7.7109375" customWidth="1"/>
  </cols>
  <sheetData>
    <row r="1" spans="1:8" x14ac:dyDescent="0.25">
      <c r="A1" s="42"/>
      <c r="B1" s="7"/>
      <c r="C1" s="7"/>
      <c r="D1" s="7"/>
      <c r="E1" s="7"/>
      <c r="F1" s="81" t="s">
        <v>43</v>
      </c>
      <c r="G1" s="81"/>
      <c r="H1" s="81"/>
    </row>
    <row r="2" spans="1:8" x14ac:dyDescent="0.25">
      <c r="A2" s="42"/>
      <c r="B2" s="7"/>
      <c r="C2" s="7"/>
      <c r="D2" s="7"/>
      <c r="E2" s="7"/>
      <c r="F2" s="81" t="s">
        <v>27</v>
      </c>
      <c r="G2" s="81"/>
      <c r="H2" s="81"/>
    </row>
    <row r="3" spans="1:8" x14ac:dyDescent="0.25">
      <c r="A3" s="42"/>
      <c r="B3" s="7"/>
      <c r="C3" s="7"/>
      <c r="D3" s="7"/>
      <c r="E3" s="7"/>
      <c r="F3" s="81" t="s">
        <v>28</v>
      </c>
      <c r="G3" s="81"/>
      <c r="H3" s="81"/>
    </row>
    <row r="4" spans="1:8" x14ac:dyDescent="0.25">
      <c r="A4" s="42"/>
      <c r="B4" s="7"/>
      <c r="C4" s="7"/>
      <c r="D4" s="7"/>
      <c r="E4" s="7"/>
      <c r="F4" s="81" t="s">
        <v>29</v>
      </c>
      <c r="G4" s="81"/>
      <c r="H4" s="81"/>
    </row>
    <row r="5" spans="1:8" x14ac:dyDescent="0.25">
      <c r="A5" s="42"/>
      <c r="B5" s="7"/>
      <c r="C5" s="7"/>
      <c r="D5" s="7"/>
      <c r="E5" s="7"/>
      <c r="F5" s="7"/>
      <c r="G5" s="7"/>
      <c r="H5" s="7"/>
    </row>
    <row r="6" spans="1:8" x14ac:dyDescent="0.25">
      <c r="A6" s="42"/>
      <c r="B6" s="7"/>
      <c r="C6" s="7"/>
      <c r="D6" s="7"/>
      <c r="E6" s="7"/>
      <c r="F6" s="7"/>
      <c r="G6" s="7"/>
      <c r="H6" s="7"/>
    </row>
    <row r="7" spans="1:8" ht="17.25" x14ac:dyDescent="0.25">
      <c r="A7" s="80" t="s">
        <v>30</v>
      </c>
      <c r="B7" s="80"/>
      <c r="C7" s="80"/>
      <c r="D7" s="80"/>
      <c r="E7" s="80"/>
      <c r="F7" s="80"/>
      <c r="G7" s="80"/>
      <c r="H7" s="80"/>
    </row>
    <row r="8" spans="1:8" ht="17.25" x14ac:dyDescent="0.25">
      <c r="A8" s="80" t="s">
        <v>31</v>
      </c>
      <c r="B8" s="80"/>
      <c r="C8" s="80"/>
      <c r="D8" s="80"/>
      <c r="E8" s="80"/>
      <c r="F8" s="80"/>
      <c r="G8" s="80"/>
      <c r="H8" s="80"/>
    </row>
    <row r="9" spans="1:8" ht="17.25" x14ac:dyDescent="0.25">
      <c r="A9" s="45" t="s">
        <v>40</v>
      </c>
      <c r="B9" s="72"/>
      <c r="C9" s="73"/>
      <c r="D9" s="73"/>
      <c r="E9" s="73"/>
      <c r="F9" s="73"/>
      <c r="G9" s="73"/>
      <c r="H9" s="74"/>
    </row>
    <row r="10" spans="1:8" x14ac:dyDescent="0.25">
      <c r="A10" s="43" t="s">
        <v>32</v>
      </c>
      <c r="B10" s="75"/>
      <c r="C10" s="75"/>
      <c r="D10" s="75"/>
      <c r="E10" s="44" t="s">
        <v>33</v>
      </c>
      <c r="F10" s="75"/>
      <c r="G10" s="75"/>
      <c r="H10" s="75"/>
    </row>
    <row r="11" spans="1:8" x14ac:dyDescent="0.25">
      <c r="A11" s="43" t="s">
        <v>34</v>
      </c>
      <c r="B11" s="75"/>
      <c r="C11" s="75"/>
      <c r="D11" s="75"/>
      <c r="E11" s="44" t="s">
        <v>35</v>
      </c>
      <c r="F11" s="75"/>
      <c r="G11" s="75"/>
      <c r="H11" s="75"/>
    </row>
    <row r="12" spans="1:8" x14ac:dyDescent="0.25">
      <c r="A12" s="43" t="s">
        <v>36</v>
      </c>
      <c r="B12" s="75"/>
      <c r="C12" s="75"/>
      <c r="D12" s="75"/>
      <c r="E12" s="44" t="s">
        <v>37</v>
      </c>
      <c r="F12" s="75"/>
      <c r="G12" s="75"/>
      <c r="H12" s="75"/>
    </row>
    <row r="13" spans="1:8" x14ac:dyDescent="0.25">
      <c r="A13" s="43" t="s">
        <v>38</v>
      </c>
      <c r="B13" s="75" t="s">
        <v>39</v>
      </c>
      <c r="C13" s="75"/>
      <c r="D13" s="75"/>
      <c r="E13" s="75"/>
      <c r="F13" s="75"/>
      <c r="G13" s="75"/>
      <c r="H13" s="75"/>
    </row>
    <row r="14" spans="1:8" ht="40.5" x14ac:dyDescent="0.25">
      <c r="A14" s="45" t="s">
        <v>41</v>
      </c>
      <c r="B14" s="76"/>
      <c r="C14" s="76"/>
      <c r="D14" s="76"/>
      <c r="E14" s="46" t="s">
        <v>45</v>
      </c>
      <c r="F14" s="75"/>
      <c r="G14" s="75"/>
      <c r="H14" s="75"/>
    </row>
    <row r="15" spans="1:8" x14ac:dyDescent="0.25">
      <c r="A15" s="47"/>
      <c r="B15" s="48"/>
      <c r="C15" s="48"/>
      <c r="D15" s="48"/>
      <c r="E15" s="48"/>
      <c r="F15" s="49"/>
      <c r="G15" s="49"/>
      <c r="H15" s="49"/>
    </row>
    <row r="16" spans="1:8" x14ac:dyDescent="0.25">
      <c r="A16" s="47"/>
      <c r="B16" s="48"/>
      <c r="C16" s="48"/>
      <c r="D16" s="48"/>
      <c r="E16" s="48"/>
      <c r="F16" s="49"/>
      <c r="G16" s="49"/>
      <c r="H16" s="49"/>
    </row>
    <row r="17" spans="1:8" x14ac:dyDescent="0.25">
      <c r="A17" s="47"/>
      <c r="B17" s="48"/>
      <c r="C17" s="48"/>
      <c r="D17" s="48"/>
      <c r="E17" s="48"/>
      <c r="F17" s="49"/>
      <c r="G17" s="49"/>
      <c r="H17" s="49"/>
    </row>
    <row r="18" spans="1:8" x14ac:dyDescent="0.25">
      <c r="A18" s="47"/>
      <c r="B18" s="48"/>
      <c r="C18" s="48"/>
      <c r="D18" s="48"/>
      <c r="E18" s="48"/>
      <c r="F18" s="49"/>
      <c r="G18" s="49"/>
      <c r="H18" s="49"/>
    </row>
    <row r="19" spans="1:8" ht="17.25" x14ac:dyDescent="0.25">
      <c r="A19" s="77" t="s">
        <v>42</v>
      </c>
      <c r="B19" s="78"/>
      <c r="C19" s="78"/>
      <c r="D19" s="78"/>
      <c r="E19" s="78"/>
      <c r="F19" s="78"/>
      <c r="G19" s="78"/>
      <c r="H19" s="79"/>
    </row>
    <row r="20" spans="1:8" x14ac:dyDescent="0.25">
      <c r="A20" s="43" t="s">
        <v>32</v>
      </c>
      <c r="B20" s="75"/>
      <c r="C20" s="75"/>
      <c r="D20" s="75"/>
      <c r="E20" s="44" t="s">
        <v>33</v>
      </c>
      <c r="F20" s="75"/>
      <c r="G20" s="75"/>
      <c r="H20" s="75"/>
    </row>
    <row r="21" spans="1:8" x14ac:dyDescent="0.25">
      <c r="A21" s="43" t="s">
        <v>34</v>
      </c>
      <c r="B21" s="75"/>
      <c r="C21" s="75"/>
      <c r="D21" s="75"/>
      <c r="E21" s="44" t="s">
        <v>35</v>
      </c>
      <c r="F21" s="75"/>
      <c r="G21" s="75"/>
      <c r="H21" s="75"/>
    </row>
    <row r="22" spans="1:8" x14ac:dyDescent="0.25">
      <c r="A22" s="43" t="s">
        <v>36</v>
      </c>
      <c r="B22" s="75"/>
      <c r="C22" s="75"/>
      <c r="D22" s="75"/>
      <c r="E22" s="44" t="s">
        <v>37</v>
      </c>
      <c r="F22" s="75"/>
      <c r="G22" s="75"/>
      <c r="H22" s="75"/>
    </row>
    <row r="23" spans="1:8" x14ac:dyDescent="0.25">
      <c r="A23" s="43" t="s">
        <v>38</v>
      </c>
      <c r="B23" s="75" t="s">
        <v>39</v>
      </c>
      <c r="C23" s="75"/>
      <c r="D23" s="75"/>
      <c r="E23" s="75"/>
      <c r="F23" s="75"/>
      <c r="G23" s="75"/>
      <c r="H23" s="75"/>
    </row>
  </sheetData>
  <mergeCells count="24">
    <mergeCell ref="A8:H8"/>
    <mergeCell ref="F1:H1"/>
    <mergeCell ref="F2:H2"/>
    <mergeCell ref="F3:H3"/>
    <mergeCell ref="F4:H4"/>
    <mergeCell ref="A7:H7"/>
    <mergeCell ref="B23:H23"/>
    <mergeCell ref="B13:H13"/>
    <mergeCell ref="B14:D14"/>
    <mergeCell ref="F14:H14"/>
    <mergeCell ref="A19:H19"/>
    <mergeCell ref="B20:D20"/>
    <mergeCell ref="F20:H20"/>
    <mergeCell ref="B9:H9"/>
    <mergeCell ref="B21:D21"/>
    <mergeCell ref="F21:H21"/>
    <mergeCell ref="B22:D22"/>
    <mergeCell ref="F22:H22"/>
    <mergeCell ref="B10:D10"/>
    <mergeCell ref="F10:H10"/>
    <mergeCell ref="B11:D11"/>
    <mergeCell ref="F11:H11"/>
    <mergeCell ref="B12:D12"/>
    <mergeCell ref="F12:H1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CLIENTS</vt:lpstr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 Milemont</dc:creator>
  <cp:lastModifiedBy>Emmanuel Milemont</cp:lastModifiedBy>
  <cp:lastPrinted>2025-07-07T06:07:39Z</cp:lastPrinted>
  <dcterms:created xsi:type="dcterms:W3CDTF">2024-02-11T10:30:57Z</dcterms:created>
  <dcterms:modified xsi:type="dcterms:W3CDTF">2025-07-11T12:38:04Z</dcterms:modified>
</cp:coreProperties>
</file>